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6188" windowHeight="6888" activeTab="0"/>
  </bookViews>
  <sheets>
    <sheet name="2010" sheetId="1" r:id="rId1"/>
    <sheet name="Taul1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<sst xmlns="http://schemas.openxmlformats.org/spreadsheetml/2006/main" count="239" uniqueCount="221">
  <si>
    <t>Karjalohja</t>
  </si>
  <si>
    <t>Karkkila</t>
  </si>
  <si>
    <t>Lohja</t>
  </si>
  <si>
    <t>Nummi-Pusula</t>
  </si>
  <si>
    <t>Vihti</t>
  </si>
  <si>
    <t>Koko maa</t>
  </si>
  <si>
    <t>Koko asukasluku</t>
  </si>
  <si>
    <t>Lasten määrä (0-17 v.)</t>
  </si>
  <si>
    <t>16-17 v. määrä</t>
  </si>
  <si>
    <t>Aikuisten määrä</t>
  </si>
  <si>
    <t>Lukki</t>
  </si>
  <si>
    <t>Kokonaislainaus</t>
  </si>
  <si>
    <t>Kokoelmat: Lasten kirjat</t>
  </si>
  <si>
    <t>Kokoelmat: Kaunokirjat, lapset</t>
  </si>
  <si>
    <t>Kokoelmat: Tietokirjat, lapset</t>
  </si>
  <si>
    <t>Kokoelmat: Aikuisten kirjat</t>
  </si>
  <si>
    <t>Hankinnat: Lasten kirjat</t>
  </si>
  <si>
    <t>Hankinnat: Kaunokirjat, lapset</t>
  </si>
  <si>
    <t>Hankinnat: Tietokirjat, lapset</t>
  </si>
  <si>
    <t>Lainaus: Lasten kirjat</t>
  </si>
  <si>
    <t>Lainaus: Kaunokirjat, lapset</t>
  </si>
  <si>
    <t>Lainaus: Tietokirjat, lapset</t>
  </si>
  <si>
    <t>Lainaus / Kokoelmat</t>
  </si>
  <si>
    <t xml:space="preserve">Lastenkirjojen lainauskierto = </t>
  </si>
  <si>
    <t xml:space="preserve">kirjalainaus / kirjakokoelmat </t>
  </si>
  <si>
    <t xml:space="preserve">Kokonaislainauskierto = </t>
  </si>
  <si>
    <t>Lainaus: Aikuisten kirjat</t>
  </si>
  <si>
    <t xml:space="preserve">Aikuistenkirjojen lainauskierto = </t>
  </si>
  <si>
    <t>Kokoelmat: Kirja-aineistot</t>
  </si>
  <si>
    <t>Kokoelmat: Muut kuin kirja-aineistot</t>
  </si>
  <si>
    <t>Kokoelmat: Musiikkiäänitteet</t>
  </si>
  <si>
    <t>Kokoelmat: DVD ja Blu-ray -levyt</t>
  </si>
  <si>
    <t>Kokoelmat: CD-ROM -levyt</t>
  </si>
  <si>
    <t>Hankinnat: Muut kuin kirjat-aineistot</t>
  </si>
  <si>
    <t>Hankinnat: Musiikkiäänitteet</t>
  </si>
  <si>
    <t>Hankinnat: CD-ROM -levyt</t>
  </si>
  <si>
    <t>Hankinnat: DVD ja Blu-ray -levyt</t>
  </si>
  <si>
    <t>Kokoelmat: Muut äänitteet</t>
  </si>
  <si>
    <t>Kokoelmat: Muut aineistot</t>
  </si>
  <si>
    <t>Hankinnat: Muut äänitteet</t>
  </si>
  <si>
    <t>Hankinnat: Muut aineistot</t>
  </si>
  <si>
    <t>Lainaus: Kirja-aineistot</t>
  </si>
  <si>
    <t>Lainaus: Muut kuin kirja-aineistot</t>
  </si>
  <si>
    <t>Lainaus: Musiikkiäänitteet</t>
  </si>
  <si>
    <t>Lainaus: Muut äänitteet</t>
  </si>
  <si>
    <t>Lainaus: CD-ROM -levyt</t>
  </si>
  <si>
    <t>Lainaus: Muut aineistot</t>
  </si>
  <si>
    <t>Lainaus: DVD ja Blu-ray -levyt</t>
  </si>
  <si>
    <t>Hankinnat: Aikuisten kirjat</t>
  </si>
  <si>
    <t>Kokonaislainaus, lapset</t>
  </si>
  <si>
    <t>Lainaus: Kirjat / aikuinen</t>
  </si>
  <si>
    <t>Lainaus: Kirjat / lapsi</t>
  </si>
  <si>
    <t>Kokonaislainaus / lapsi</t>
  </si>
  <si>
    <t xml:space="preserve">Lainaus: Aikuisten kirjat </t>
  </si>
  <si>
    <t>Kokoelmat</t>
  </si>
  <si>
    <t>3,72 %</t>
  </si>
  <si>
    <t>1,25 %</t>
  </si>
  <si>
    <t>0,21 %</t>
  </si>
  <si>
    <t>1,85 %</t>
  </si>
  <si>
    <t>0,60 %</t>
  </si>
  <si>
    <t>8,19 %</t>
  </si>
  <si>
    <t>5,22 %</t>
  </si>
  <si>
    <t>2,43 %</t>
  </si>
  <si>
    <t>0,95 %</t>
  </si>
  <si>
    <t>7,40 %</t>
  </si>
  <si>
    <t>1,13 %</t>
  </si>
  <si>
    <t>17,13 %</t>
  </si>
  <si>
    <t>9209</t>
  </si>
  <si>
    <t>23,42 %</t>
  </si>
  <si>
    <t>3,75 %</t>
  </si>
  <si>
    <t>2,52 %</t>
  </si>
  <si>
    <t>0,42 %</t>
  </si>
  <si>
    <t>10,14 %</t>
  </si>
  <si>
    <t>6,08 %</t>
  </si>
  <si>
    <t>1,60</t>
  </si>
  <si>
    <t>3,87</t>
  </si>
  <si>
    <t>91,81 %</t>
  </si>
  <si>
    <t>72,73 %</t>
  </si>
  <si>
    <t>27,27 %</t>
  </si>
  <si>
    <t>23,47 %</t>
  </si>
  <si>
    <t>3,80 %</t>
  </si>
  <si>
    <t>82,87 %</t>
  </si>
  <si>
    <t>55,20 %</t>
  </si>
  <si>
    <t>44,80 %</t>
  </si>
  <si>
    <t>10,44 %</t>
  </si>
  <si>
    <t>5,56 %</t>
  </si>
  <si>
    <t>1,50 %</t>
  </si>
  <si>
    <t>0,34 %</t>
  </si>
  <si>
    <t>1,79 %</t>
  </si>
  <si>
    <t>0,59 %</t>
  </si>
  <si>
    <t>80,69 %</t>
  </si>
  <si>
    <t>54,41 %</t>
  </si>
  <si>
    <t>45,59 %</t>
  </si>
  <si>
    <t>5 667</t>
  </si>
  <si>
    <t>19,31 %</t>
  </si>
  <si>
    <t>10,10 %</t>
  </si>
  <si>
    <t>3,13 %</t>
  </si>
  <si>
    <t>0,24 %</t>
  </si>
  <si>
    <t>5,00 %</t>
  </si>
  <si>
    <t>0,84 %</t>
  </si>
  <si>
    <t>70,91 %</t>
  </si>
  <si>
    <t>52,35 %</t>
  </si>
  <si>
    <t>8,04</t>
  </si>
  <si>
    <t>8,69</t>
  </si>
  <si>
    <t>27,91</t>
  </si>
  <si>
    <t>29,09 %</t>
  </si>
  <si>
    <t>8,55 %</t>
  </si>
  <si>
    <t>2,08 %</t>
  </si>
  <si>
    <t>0,30 %</t>
  </si>
  <si>
    <t>0,74 %</t>
  </si>
  <si>
    <t>9,88 %</t>
  </si>
  <si>
    <t>7,54 %</t>
  </si>
  <si>
    <t>9,76 %</t>
  </si>
  <si>
    <t>5,44 %</t>
  </si>
  <si>
    <t>1,76 %</t>
  </si>
  <si>
    <t>0,92 %</t>
  </si>
  <si>
    <t>0,94 %</t>
  </si>
  <si>
    <t>87,79 %</t>
  </si>
  <si>
    <t>12,21 %</t>
  </si>
  <si>
    <t>5,68 %</t>
  </si>
  <si>
    <t>2,57 %</t>
  </si>
  <si>
    <t>0,15 %</t>
  </si>
  <si>
    <t>0,69 %</t>
  </si>
  <si>
    <t>53,87 %</t>
  </si>
  <si>
    <t>46,13 %</t>
  </si>
  <si>
    <t>20,09 %</t>
  </si>
  <si>
    <t>4,54 %</t>
  </si>
  <si>
    <t>3,02 %</t>
  </si>
  <si>
    <t>0,54 %</t>
  </si>
  <si>
    <t>5,33 %</t>
  </si>
  <si>
    <t>6,10 %</t>
  </si>
  <si>
    <t>50,14 %</t>
  </si>
  <si>
    <t>Kokonaislainaus / asukas</t>
  </si>
  <si>
    <t>16,28</t>
  </si>
  <si>
    <t>Uusimaa</t>
  </si>
  <si>
    <t>4,17 %</t>
  </si>
  <si>
    <t>0,37 %</t>
  </si>
  <si>
    <t>1,54 %</t>
  </si>
  <si>
    <t>0,13 %</t>
  </si>
  <si>
    <t>0,58 %</t>
  </si>
  <si>
    <t>6,13 %</t>
  </si>
  <si>
    <t>0,44 %</t>
  </si>
  <si>
    <t>1,07 %</t>
  </si>
  <si>
    <t>0,36 %</t>
  </si>
  <si>
    <t>4,00 %</t>
  </si>
  <si>
    <t>0,09 %</t>
  </si>
  <si>
    <t>59,01 %</t>
  </si>
  <si>
    <t>40,99 %</t>
  </si>
  <si>
    <t>432</t>
  </si>
  <si>
    <t>32,45 %</t>
  </si>
  <si>
    <t>8,54 %</t>
  </si>
  <si>
    <t>9,86</t>
  </si>
  <si>
    <t>14,17 %</t>
  </si>
  <si>
    <t>0,35 %</t>
  </si>
  <si>
    <t>1,43 %</t>
  </si>
  <si>
    <t>0,23 %</t>
  </si>
  <si>
    <t>4,03 %</t>
  </si>
  <si>
    <t>6,86 %</t>
  </si>
  <si>
    <t>85,83 %</t>
  </si>
  <si>
    <t>55,78 %</t>
  </si>
  <si>
    <t>14,73</t>
  </si>
  <si>
    <t>2,67 %</t>
  </si>
  <si>
    <t>0,87 %</t>
  </si>
  <si>
    <t>1,36 %</t>
  </si>
  <si>
    <t>0,07 %</t>
  </si>
  <si>
    <t>6,46 %</t>
  </si>
  <si>
    <t>73,26 %</t>
  </si>
  <si>
    <t>15,89 %</t>
  </si>
  <si>
    <t>7,27 %</t>
  </si>
  <si>
    <t>4,93 %</t>
  </si>
  <si>
    <t>3,69 %</t>
  </si>
  <si>
    <t>22,10 %</t>
  </si>
  <si>
    <t>4,41 %</t>
  </si>
  <si>
    <t>1,75 %</t>
  </si>
  <si>
    <t>0,11 %</t>
  </si>
  <si>
    <t>7,58 %</t>
  </si>
  <si>
    <t>6 064</t>
  </si>
  <si>
    <t>19,82</t>
  </si>
  <si>
    <t>1,02</t>
  </si>
  <si>
    <t>1493</t>
  </si>
  <si>
    <t>13,72 %</t>
  </si>
  <si>
    <t>8,99 %</t>
  </si>
  <si>
    <t>1,62 %</t>
  </si>
  <si>
    <t>0,26 %</t>
  </si>
  <si>
    <t>1,83 %</t>
  </si>
  <si>
    <t>69,04 %</t>
  </si>
  <si>
    <t>30,96 %</t>
  </si>
  <si>
    <t>26,42 %</t>
  </si>
  <si>
    <t>4,55 %</t>
  </si>
  <si>
    <t>3364670</t>
  </si>
  <si>
    <t>1509148</t>
  </si>
  <si>
    <t>61,35 %</t>
  </si>
  <si>
    <t>38,65 %</t>
  </si>
  <si>
    <t>33,74 %</t>
  </si>
  <si>
    <t>4,92 %</t>
  </si>
  <si>
    <t>82,26 %</t>
  </si>
  <si>
    <t>17,74 %</t>
  </si>
  <si>
    <t>9,67 %</t>
  </si>
  <si>
    <t>0,33 %</t>
  </si>
  <si>
    <t>4,51 %</t>
  </si>
  <si>
    <t>0,56 %</t>
  </si>
  <si>
    <t>27,58 %</t>
  </si>
  <si>
    <t>9,92 %</t>
  </si>
  <si>
    <t>2,49 %</t>
  </si>
  <si>
    <t>0,38 %</t>
  </si>
  <si>
    <t>9,33 %</t>
  </si>
  <si>
    <t>5,15 %</t>
  </si>
  <si>
    <t>33,92 %</t>
  </si>
  <si>
    <t>4,01 %</t>
  </si>
  <si>
    <t>37,92 %</t>
  </si>
  <si>
    <t>68581</t>
  </si>
  <si>
    <t xml:space="preserve">Tietoja ei saatavissa yleisissä tilastoissa </t>
  </si>
  <si>
    <t>7545</t>
  </si>
  <si>
    <r>
      <t>Hankinnat</t>
    </r>
    <r>
      <rPr>
        <sz val="10"/>
        <color indexed="8"/>
        <rFont val="Arial"/>
        <family val="2"/>
      </rPr>
      <t>: Kirja-aineistot</t>
    </r>
  </si>
  <si>
    <t>Lasten kokonaislainojen osuus</t>
  </si>
  <si>
    <t>Hankinnat: Kirja/ lapsi</t>
  </si>
  <si>
    <t>Hankinnat: Kirja/ lapsi (OKM)</t>
  </si>
  <si>
    <t xml:space="preserve">Lasten määrä (0-15 v.OKM) </t>
  </si>
  <si>
    <t>Lasten osuus väestöstä (0-17 v) (%)</t>
  </si>
  <si>
    <t xml:space="preserve">Laatija: Ulla Rastas  5.5.2011   </t>
  </si>
  <si>
    <t>LUKKI-KIRJASTOJEN LASTEN- JA NUORTEN OSASTOJEN TILASTOJA V. 2010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</si>
</sst>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  <numFmt numFmtId="167" formatCode="0.00000"/>
    <numFmt numFmtId="168" formatCode="&quot;Kyllä&quot;;&quot;Kyllä&quot;;&quot;Ei&quot;"/>
    <numFmt numFmtId="169" formatCode="&quot;Tosi&quot;;&quot;Tosi&quot;;&quot;Epätosi&quot;"/>
    <numFmt numFmtId="170" formatCode="&quot;Käytössä&quot;;&quot;Käytössä&quot;;&quot;Ei käytössä&quot;"/>
    <numFmt numFmtId="171" formatCode="0.000000"/>
    <numFmt numFmtId="172" formatCode="0;[Red]0"/>
    <numFmt numFmtId="173" formatCode="0.0000000"/>
  </numFmts>
  <fonts count="8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49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NumberFormat="1" applyFont="1" applyBorder="1" applyAlignment="1">
      <alignment horizontal="right"/>
    </xf>
    <xf numFmtId="10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0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10" fontId="0" fillId="0" borderId="1" xfId="0" applyNumberFormat="1" applyBorder="1" applyAlignment="1">
      <alignment horizontal="right"/>
    </xf>
    <xf numFmtId="1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right" wrapText="1"/>
    </xf>
    <xf numFmtId="10" fontId="2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0" fontId="2" fillId="2" borderId="1" xfId="0" applyFont="1" applyFill="1" applyBorder="1" applyAlignment="1">
      <alignment/>
    </xf>
    <xf numFmtId="10" fontId="2" fillId="2" borderId="1" xfId="0" applyNumberFormat="1" applyFont="1" applyFill="1" applyBorder="1" applyAlignment="1">
      <alignment/>
    </xf>
    <xf numFmtId="49" fontId="2" fillId="2" borderId="1" xfId="0" applyNumberFormat="1" applyFont="1" applyFill="1" applyBorder="1" applyAlignment="1">
      <alignment horizontal="right"/>
    </xf>
    <xf numFmtId="10" fontId="0" fillId="2" borderId="1" xfId="0" applyNumberFormat="1" applyFill="1" applyBorder="1" applyAlignment="1">
      <alignment/>
    </xf>
    <xf numFmtId="10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10" fontId="2" fillId="2" borderId="1" xfId="0" applyNumberFormat="1" applyFont="1" applyFill="1" applyBorder="1" applyAlignment="1">
      <alignment horizontal="right" wrapText="1"/>
    </xf>
    <xf numFmtId="49" fontId="0" fillId="2" borderId="1" xfId="0" applyNumberFormat="1" applyFill="1" applyBorder="1" applyAlignment="1">
      <alignment horizontal="right"/>
    </xf>
    <xf numFmtId="0" fontId="0" fillId="2" borderId="1" xfId="0" applyNumberFormat="1" applyFill="1" applyBorder="1" applyAlignment="1">
      <alignment/>
    </xf>
    <xf numFmtId="10" fontId="2" fillId="3" borderId="1" xfId="0" applyNumberFormat="1" applyFont="1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 horizontal="right"/>
    </xf>
    <xf numFmtId="2" fontId="0" fillId="3" borderId="1" xfId="0" applyNumberFormat="1" applyFill="1" applyBorder="1" applyAlignment="1">
      <alignment/>
    </xf>
    <xf numFmtId="10" fontId="7" fillId="0" borderId="1" xfId="0" applyNumberFormat="1" applyFont="1" applyBorder="1" applyAlignment="1">
      <alignment/>
    </xf>
    <xf numFmtId="10" fontId="6" fillId="2" borderId="1" xfId="0" applyNumberFormat="1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2" fontId="2" fillId="3" borderId="1" xfId="0" applyNumberFormat="1" applyFont="1" applyFill="1" applyBorder="1" applyAlignment="1">
      <alignment horizontal="right"/>
    </xf>
    <xf numFmtId="2" fontId="0" fillId="3" borderId="1" xfId="0" applyNumberFormat="1" applyFont="1" applyFill="1" applyBorder="1" applyAlignment="1">
      <alignment horizontal="right"/>
    </xf>
    <xf numFmtId="2" fontId="0" fillId="3" borderId="1" xfId="0" applyNumberFormat="1" applyFont="1" applyFill="1" applyBorder="1" applyAlignment="1">
      <alignment/>
    </xf>
    <xf numFmtId="49" fontId="2" fillId="3" borderId="1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/>
    </xf>
    <xf numFmtId="10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/>
    </xf>
    <xf numFmtId="0" fontId="2" fillId="4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/>
    </xf>
    <xf numFmtId="2" fontId="2" fillId="5" borderId="1" xfId="0" applyNumberFormat="1" applyFont="1" applyFill="1" applyBorder="1" applyAlignment="1">
      <alignment horizontal="right"/>
    </xf>
    <xf numFmtId="2" fontId="2" fillId="4" borderId="0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10" fontId="2" fillId="4" borderId="0" xfId="0" applyNumberFormat="1" applyFont="1" applyFill="1" applyBorder="1" applyAlignment="1">
      <alignment/>
    </xf>
    <xf numFmtId="0" fontId="2" fillId="4" borderId="0" xfId="0" applyFont="1" applyFill="1" applyBorder="1" applyAlignment="1">
      <alignment/>
    </xf>
    <xf numFmtId="2" fontId="2" fillId="4" borderId="0" xfId="0" applyNumberFormat="1" applyFont="1" applyFill="1" applyBorder="1" applyAlignment="1">
      <alignment/>
    </xf>
    <xf numFmtId="10" fontId="0" fillId="4" borderId="0" xfId="0" applyNumberFormat="1" applyFill="1" applyBorder="1" applyAlignment="1">
      <alignment/>
    </xf>
    <xf numFmtId="0" fontId="0" fillId="4" borderId="0" xfId="0" applyFill="1" applyBorder="1" applyAlignment="1">
      <alignment horizontal="right"/>
    </xf>
    <xf numFmtId="2" fontId="0" fillId="4" borderId="0" xfId="0" applyNumberFormat="1" applyFill="1" applyBorder="1" applyAlignment="1">
      <alignment/>
    </xf>
    <xf numFmtId="0" fontId="0" fillId="4" borderId="0" xfId="0" applyNumberFormat="1" applyFill="1" applyBorder="1" applyAlignment="1">
      <alignment/>
    </xf>
    <xf numFmtId="0" fontId="3" fillId="4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1" fontId="0" fillId="4" borderId="0" xfId="0" applyNumberFormat="1" applyFill="1" applyBorder="1" applyAlignment="1">
      <alignment/>
    </xf>
    <xf numFmtId="0" fontId="2" fillId="4" borderId="0" xfId="0" applyFont="1" applyFill="1" applyBorder="1" applyAlignment="1">
      <alignment horizontal="right"/>
    </xf>
    <xf numFmtId="49" fontId="0" fillId="4" borderId="0" xfId="0" applyNumberFormat="1" applyFill="1" applyBorder="1" applyAlignment="1">
      <alignment/>
    </xf>
    <xf numFmtId="2" fontId="0" fillId="4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workbookViewId="0" topLeftCell="A1">
      <pane ySplit="4" topLeftCell="BM5" activePane="bottomLeft" state="frozen"/>
      <selection pane="topLeft" activeCell="A1" sqref="A1"/>
      <selection pane="bottomLeft" activeCell="L70" sqref="L22:L70"/>
    </sheetView>
  </sheetViews>
  <sheetFormatPr defaultColWidth="9.140625" defaultRowHeight="12.75"/>
  <cols>
    <col min="1" max="1" width="30.28125" style="0" customWidth="1"/>
    <col min="2" max="2" width="14.7109375" style="0" customWidth="1"/>
    <col min="3" max="3" width="9.7109375" style="0" customWidth="1"/>
    <col min="4" max="4" width="8.7109375" style="0" customWidth="1"/>
    <col min="5" max="5" width="11.00390625" style="0" customWidth="1"/>
    <col min="7" max="7" width="9.28125" style="0" customWidth="1"/>
    <col min="8" max="8" width="10.28125" style="0" customWidth="1"/>
    <col min="9" max="9" width="9.7109375" style="0" customWidth="1"/>
    <col min="10" max="10" width="3.28125" style="0" customWidth="1"/>
    <col min="11" max="11" width="10.7109375" style="0" customWidth="1"/>
    <col min="12" max="12" width="9.421875" style="0" customWidth="1"/>
  </cols>
  <sheetData>
    <row r="1" spans="1:7" ht="12.75">
      <c r="A1" s="4" t="s">
        <v>220</v>
      </c>
      <c r="B1" s="4"/>
      <c r="C1" s="4"/>
      <c r="D1" s="4"/>
      <c r="E1" s="4"/>
      <c r="G1" t="s">
        <v>219</v>
      </c>
    </row>
    <row r="3" spans="2:14" ht="12.75">
      <c r="B3" s="12"/>
      <c r="C3" s="12"/>
      <c r="D3" s="12"/>
      <c r="E3" s="12"/>
      <c r="F3" s="12"/>
      <c r="G3" s="12"/>
      <c r="N3" s="4"/>
    </row>
    <row r="4" spans="1:14" ht="12.75">
      <c r="A4" s="13"/>
      <c r="B4" s="14" t="s">
        <v>0</v>
      </c>
      <c r="C4" s="14" t="s">
        <v>1</v>
      </c>
      <c r="D4" s="14" t="s">
        <v>2</v>
      </c>
      <c r="E4" s="15" t="s">
        <v>3</v>
      </c>
      <c r="F4" s="14" t="s">
        <v>4</v>
      </c>
      <c r="G4" s="14" t="s">
        <v>10</v>
      </c>
      <c r="H4" s="14" t="s">
        <v>134</v>
      </c>
      <c r="I4" s="14" t="s">
        <v>5</v>
      </c>
      <c r="J4" s="86"/>
      <c r="K4" s="87"/>
      <c r="L4" s="86"/>
      <c r="N4" s="4"/>
    </row>
    <row r="5" spans="1:12" ht="12.75">
      <c r="A5" s="14" t="s">
        <v>6</v>
      </c>
      <c r="B5" s="16" t="s">
        <v>179</v>
      </c>
      <c r="C5" s="16" t="s">
        <v>67</v>
      </c>
      <c r="D5" s="13">
        <v>39714</v>
      </c>
      <c r="E5" s="13">
        <v>6134</v>
      </c>
      <c r="F5" s="13">
        <v>28311</v>
      </c>
      <c r="G5" s="13">
        <v>84861</v>
      </c>
      <c r="H5" s="13">
        <v>1532309</v>
      </c>
      <c r="I5" s="13">
        <v>5323693</v>
      </c>
      <c r="J5" s="78"/>
      <c r="K5" s="78"/>
      <c r="L5" s="78"/>
    </row>
    <row r="6" spans="1:12" ht="12.75">
      <c r="A6" s="13" t="s">
        <v>9</v>
      </c>
      <c r="B6" s="17">
        <f>B5-B7</f>
        <v>1187</v>
      </c>
      <c r="C6" s="16">
        <f>C5-C7</f>
        <v>7299</v>
      </c>
      <c r="D6" s="13">
        <f>D5-D7</f>
        <v>30762</v>
      </c>
      <c r="E6" s="13">
        <f>E5-E7</f>
        <v>4783</v>
      </c>
      <c r="F6" s="13">
        <f>F5-F7</f>
        <v>21150</v>
      </c>
      <c r="G6" s="13">
        <f>SUM(B6:F6)</f>
        <v>65181</v>
      </c>
      <c r="H6" s="13">
        <v>1216705</v>
      </c>
      <c r="I6" s="13">
        <f>I5-I7</f>
        <v>4239397</v>
      </c>
      <c r="J6" s="78"/>
      <c r="K6" s="78"/>
      <c r="L6" s="78"/>
    </row>
    <row r="7" spans="1:12" ht="12.75">
      <c r="A7" s="13" t="s">
        <v>7</v>
      </c>
      <c r="B7" s="17">
        <v>306</v>
      </c>
      <c r="C7" s="17">
        <v>1910</v>
      </c>
      <c r="D7" s="18">
        <v>8952</v>
      </c>
      <c r="E7" s="18">
        <v>1351</v>
      </c>
      <c r="F7" s="18">
        <v>7161</v>
      </c>
      <c r="G7" s="18">
        <v>19680</v>
      </c>
      <c r="H7" s="18">
        <v>315604</v>
      </c>
      <c r="I7" s="18">
        <v>1084296</v>
      </c>
      <c r="J7" s="88"/>
      <c r="K7" s="88"/>
      <c r="L7" s="88"/>
    </row>
    <row r="8" spans="1:12" ht="12.75">
      <c r="A8" s="13" t="s">
        <v>217</v>
      </c>
      <c r="B8" s="17">
        <v>274</v>
      </c>
      <c r="C8" s="17">
        <v>1684</v>
      </c>
      <c r="D8" s="18">
        <v>7949</v>
      </c>
      <c r="E8" s="18">
        <v>1163</v>
      </c>
      <c r="F8" s="18">
        <v>6353</v>
      </c>
      <c r="G8" s="18">
        <f>SUM(B8:F8)</f>
        <v>17423</v>
      </c>
      <c r="H8" s="18">
        <v>278320</v>
      </c>
      <c r="I8" s="18">
        <v>951889</v>
      </c>
      <c r="J8" s="88"/>
      <c r="K8" s="88"/>
      <c r="L8" s="88"/>
    </row>
    <row r="9" spans="1:12" ht="12.75">
      <c r="A9" s="58" t="s">
        <v>218</v>
      </c>
      <c r="B9" s="59">
        <f aca="true" t="shared" si="0" ref="B9:I9">B7/B5*100</f>
        <v>20.495646349631613</v>
      </c>
      <c r="C9" s="59">
        <f t="shared" si="0"/>
        <v>20.740579867520903</v>
      </c>
      <c r="D9" s="60">
        <f t="shared" si="0"/>
        <v>22.541169360930656</v>
      </c>
      <c r="E9" s="60">
        <f t="shared" si="0"/>
        <v>22.024779915226606</v>
      </c>
      <c r="F9" s="76">
        <f t="shared" si="0"/>
        <v>25.294055314188828</v>
      </c>
      <c r="G9" s="60">
        <f t="shared" si="0"/>
        <v>23.190865061689113</v>
      </c>
      <c r="H9" s="60">
        <f t="shared" si="0"/>
        <v>20.596629008900948</v>
      </c>
      <c r="I9" s="60">
        <f t="shared" si="0"/>
        <v>20.36736528571426</v>
      </c>
      <c r="J9" s="84"/>
      <c r="K9" s="84"/>
      <c r="L9" s="84"/>
    </row>
    <row r="10" spans="1:12" ht="12.75">
      <c r="A10" s="13" t="s">
        <v>8</v>
      </c>
      <c r="B10" s="16">
        <v>32</v>
      </c>
      <c r="C10" s="16">
        <v>226</v>
      </c>
      <c r="D10" s="13">
        <v>1003</v>
      </c>
      <c r="E10" s="13">
        <v>188</v>
      </c>
      <c r="F10" s="13">
        <v>808</v>
      </c>
      <c r="G10" s="13">
        <v>2257</v>
      </c>
      <c r="H10" s="13">
        <v>37284</v>
      </c>
      <c r="I10" s="13">
        <v>132407</v>
      </c>
      <c r="J10" s="78"/>
      <c r="K10" s="78"/>
      <c r="L10" s="78"/>
    </row>
    <row r="11" spans="1:12" ht="12.75">
      <c r="A11" s="13"/>
      <c r="B11" s="16"/>
      <c r="C11" s="16"/>
      <c r="D11" s="13"/>
      <c r="E11" s="13"/>
      <c r="F11" s="13"/>
      <c r="G11" s="13"/>
      <c r="H11" s="13"/>
      <c r="I11" s="13"/>
      <c r="J11" s="78"/>
      <c r="K11" s="78"/>
      <c r="L11" s="78"/>
    </row>
    <row r="12" spans="1:12" ht="12.75">
      <c r="A12" s="14" t="s">
        <v>54</v>
      </c>
      <c r="B12" s="21">
        <v>21584</v>
      </c>
      <c r="C12" s="22">
        <v>56531</v>
      </c>
      <c r="D12" s="21">
        <v>246769</v>
      </c>
      <c r="E12" s="21">
        <v>67050</v>
      </c>
      <c r="F12" s="21">
        <v>186222</v>
      </c>
      <c r="G12" s="18">
        <f>SUM(B12:F12)</f>
        <v>578156</v>
      </c>
      <c r="H12" s="18">
        <v>5802522</v>
      </c>
      <c r="I12" s="21">
        <v>39657487</v>
      </c>
      <c r="J12" s="78"/>
      <c r="K12" s="80"/>
      <c r="L12" s="80"/>
    </row>
    <row r="13" spans="1:12" ht="12.75">
      <c r="A13" s="21" t="s">
        <v>28</v>
      </c>
      <c r="B13" s="23">
        <v>0.9354</v>
      </c>
      <c r="C13" s="24" t="s">
        <v>76</v>
      </c>
      <c r="D13" s="61">
        <v>0.8956</v>
      </c>
      <c r="E13" s="23">
        <v>0.9583</v>
      </c>
      <c r="F13" s="23">
        <v>0.9024</v>
      </c>
      <c r="G13" s="13"/>
      <c r="H13" s="23">
        <v>0.8628</v>
      </c>
      <c r="I13" s="23">
        <v>0.8982</v>
      </c>
      <c r="J13" s="78"/>
      <c r="K13" s="79"/>
      <c r="L13" s="79"/>
    </row>
    <row r="14" spans="1:12" ht="12.75">
      <c r="A14" s="21" t="s">
        <v>15</v>
      </c>
      <c r="B14" s="25" t="s">
        <v>166</v>
      </c>
      <c r="C14" s="24" t="s">
        <v>77</v>
      </c>
      <c r="D14" s="23">
        <v>0.6721</v>
      </c>
      <c r="E14" s="26">
        <v>0.7031</v>
      </c>
      <c r="F14" s="23">
        <v>0.7163</v>
      </c>
      <c r="G14" s="26">
        <v>0.6978</v>
      </c>
      <c r="H14" s="27" t="s">
        <v>185</v>
      </c>
      <c r="I14" s="23">
        <v>0.7095</v>
      </c>
      <c r="J14" s="78"/>
      <c r="K14" s="89"/>
      <c r="L14" s="79"/>
    </row>
    <row r="15" spans="1:12" ht="12.75">
      <c r="A15" s="21" t="s">
        <v>15</v>
      </c>
      <c r="B15" s="21">
        <v>14761</v>
      </c>
      <c r="C15" s="24">
        <v>36755</v>
      </c>
      <c r="D15" s="21">
        <v>145309</v>
      </c>
      <c r="E15" s="21">
        <v>44659</v>
      </c>
      <c r="F15" s="21">
        <v>115827</v>
      </c>
      <c r="G15" s="16">
        <f>SUM(B15:F15)</f>
        <v>357311</v>
      </c>
      <c r="H15" s="16" t="s">
        <v>189</v>
      </c>
      <c r="I15" s="24">
        <v>24646804</v>
      </c>
      <c r="J15" s="78"/>
      <c r="K15" s="80"/>
      <c r="L15" s="80"/>
    </row>
    <row r="16" spans="1:12" ht="12.75">
      <c r="A16" s="44" t="s">
        <v>12</v>
      </c>
      <c r="B16" s="45">
        <v>0.2674</v>
      </c>
      <c r="C16" s="46" t="s">
        <v>78</v>
      </c>
      <c r="D16" s="45">
        <v>0.3279</v>
      </c>
      <c r="E16" s="45">
        <v>0.2969</v>
      </c>
      <c r="F16" s="45">
        <v>0.2837</v>
      </c>
      <c r="G16" s="47">
        <v>0.3022</v>
      </c>
      <c r="H16" s="48" t="s">
        <v>186</v>
      </c>
      <c r="I16" s="45">
        <v>0.2905</v>
      </c>
      <c r="J16" s="78"/>
      <c r="K16" s="79"/>
      <c r="L16" s="79"/>
    </row>
    <row r="17" spans="1:12" ht="12.75">
      <c r="A17" s="21" t="s">
        <v>12</v>
      </c>
      <c r="B17" s="21">
        <v>5389</v>
      </c>
      <c r="C17" s="24">
        <v>13783</v>
      </c>
      <c r="D17" s="21">
        <v>70892</v>
      </c>
      <c r="E17" s="21">
        <v>18856</v>
      </c>
      <c r="F17" s="21">
        <v>45886</v>
      </c>
      <c r="G17" s="16">
        <f>SUM(B17:F17)</f>
        <v>154806</v>
      </c>
      <c r="H17" s="16" t="s">
        <v>190</v>
      </c>
      <c r="I17" s="21">
        <v>10093217</v>
      </c>
      <c r="J17" s="90"/>
      <c r="K17" s="80"/>
      <c r="L17" s="80"/>
    </row>
    <row r="18" spans="1:12" ht="12.75">
      <c r="A18" s="44" t="s">
        <v>13</v>
      </c>
      <c r="B18" s="45">
        <v>0.2426</v>
      </c>
      <c r="C18" s="46" t="s">
        <v>79</v>
      </c>
      <c r="D18" s="45">
        <v>0.276</v>
      </c>
      <c r="E18" s="45">
        <v>0.258</v>
      </c>
      <c r="F18" s="45">
        <v>0.226</v>
      </c>
      <c r="G18" s="41"/>
      <c r="H18" s="49" t="s">
        <v>187</v>
      </c>
      <c r="I18" s="45">
        <v>0.2509</v>
      </c>
      <c r="J18" s="78"/>
      <c r="K18" s="79"/>
      <c r="L18" s="89"/>
    </row>
    <row r="19" spans="1:12" ht="12.75">
      <c r="A19" s="44" t="s">
        <v>14</v>
      </c>
      <c r="B19" s="45">
        <v>0.0249</v>
      </c>
      <c r="C19" s="46" t="s">
        <v>80</v>
      </c>
      <c r="D19" s="45">
        <v>0.0519</v>
      </c>
      <c r="E19" s="45">
        <v>0.0389</v>
      </c>
      <c r="F19" s="45">
        <v>0.0577</v>
      </c>
      <c r="G19" s="41"/>
      <c r="H19" s="49" t="s">
        <v>188</v>
      </c>
      <c r="I19" s="45">
        <v>0.0397</v>
      </c>
      <c r="J19" s="78"/>
      <c r="K19" s="79"/>
      <c r="L19" s="89"/>
    </row>
    <row r="20" spans="1:12" ht="12.75">
      <c r="A20" s="21" t="s">
        <v>29</v>
      </c>
      <c r="B20" s="27" t="s">
        <v>165</v>
      </c>
      <c r="C20" s="16" t="s">
        <v>60</v>
      </c>
      <c r="D20" s="25" t="s">
        <v>84</v>
      </c>
      <c r="E20" s="25" t="s">
        <v>135</v>
      </c>
      <c r="F20" s="25" t="s">
        <v>112</v>
      </c>
      <c r="G20" s="13"/>
      <c r="H20" s="27" t="s">
        <v>180</v>
      </c>
      <c r="I20" s="23">
        <v>0.1017</v>
      </c>
      <c r="J20" s="78"/>
      <c r="K20" s="83"/>
      <c r="L20" s="83"/>
    </row>
    <row r="21" spans="1:12" ht="12.75">
      <c r="A21" s="21" t="s">
        <v>30</v>
      </c>
      <c r="B21" s="27" t="s">
        <v>161</v>
      </c>
      <c r="C21" s="16" t="s">
        <v>55</v>
      </c>
      <c r="D21" s="27" t="s">
        <v>85</v>
      </c>
      <c r="E21" s="27" t="s">
        <v>136</v>
      </c>
      <c r="F21" s="27" t="s">
        <v>113</v>
      </c>
      <c r="G21" s="13"/>
      <c r="H21" s="27" t="s">
        <v>181</v>
      </c>
      <c r="I21" s="23">
        <v>0.057</v>
      </c>
      <c r="J21" s="78"/>
      <c r="K21" s="83"/>
      <c r="L21" s="83"/>
    </row>
    <row r="22" spans="1:12" ht="12.75">
      <c r="A22" s="21" t="s">
        <v>37</v>
      </c>
      <c r="B22" s="28" t="s">
        <v>162</v>
      </c>
      <c r="C22" s="16" t="s">
        <v>56</v>
      </c>
      <c r="D22" s="27" t="s">
        <v>86</v>
      </c>
      <c r="E22" s="27" t="s">
        <v>137</v>
      </c>
      <c r="F22" s="27" t="s">
        <v>114</v>
      </c>
      <c r="G22" s="13"/>
      <c r="H22" s="27" t="s">
        <v>182</v>
      </c>
      <c r="I22" s="23">
        <v>0.0141</v>
      </c>
      <c r="J22" s="78"/>
      <c r="K22" s="83"/>
      <c r="L22" s="83"/>
    </row>
    <row r="23" spans="1:12" ht="12.75">
      <c r="A23" s="21" t="s">
        <v>32</v>
      </c>
      <c r="B23" s="27" t="s">
        <v>108</v>
      </c>
      <c r="C23" s="16" t="s">
        <v>57</v>
      </c>
      <c r="D23" s="27" t="s">
        <v>87</v>
      </c>
      <c r="E23" s="27" t="s">
        <v>138</v>
      </c>
      <c r="F23" s="27" t="s">
        <v>108</v>
      </c>
      <c r="G23" s="13"/>
      <c r="H23" s="27" t="s">
        <v>183</v>
      </c>
      <c r="I23" s="23">
        <v>0.0023</v>
      </c>
      <c r="J23" s="78"/>
      <c r="K23" s="83"/>
      <c r="L23" s="83"/>
    </row>
    <row r="24" spans="1:12" ht="12.75">
      <c r="A24" s="21" t="s">
        <v>31</v>
      </c>
      <c r="B24" s="27" t="s">
        <v>163</v>
      </c>
      <c r="C24" s="16" t="s">
        <v>58</v>
      </c>
      <c r="D24" s="27" t="s">
        <v>88</v>
      </c>
      <c r="E24" s="27" t="s">
        <v>139</v>
      </c>
      <c r="F24" s="27" t="s">
        <v>115</v>
      </c>
      <c r="G24" s="13"/>
      <c r="H24" s="27" t="s">
        <v>184</v>
      </c>
      <c r="I24" s="23">
        <v>0.014</v>
      </c>
      <c r="J24" s="78"/>
      <c r="K24" s="83"/>
      <c r="L24" s="83"/>
    </row>
    <row r="25" spans="1:12" ht="12.75">
      <c r="A25" s="21" t="s">
        <v>38</v>
      </c>
      <c r="B25" s="27" t="s">
        <v>164</v>
      </c>
      <c r="C25" s="16" t="s">
        <v>59</v>
      </c>
      <c r="D25" s="27" t="s">
        <v>89</v>
      </c>
      <c r="E25" s="28">
        <v>0.0053</v>
      </c>
      <c r="F25" s="27" t="s">
        <v>116</v>
      </c>
      <c r="G25" s="13"/>
      <c r="H25" s="27" t="s">
        <v>89</v>
      </c>
      <c r="I25" s="23">
        <v>0.0072</v>
      </c>
      <c r="J25" s="78"/>
      <c r="K25" s="83"/>
      <c r="L25" s="83"/>
    </row>
    <row r="26" spans="1:12" ht="12.75">
      <c r="A26" s="21"/>
      <c r="B26" s="16"/>
      <c r="C26" s="16"/>
      <c r="D26" s="13"/>
      <c r="E26" s="13"/>
      <c r="F26" s="13"/>
      <c r="G26" s="13"/>
      <c r="H26" s="13"/>
      <c r="I26" s="23"/>
      <c r="J26" s="78"/>
      <c r="K26" s="78"/>
      <c r="L26" s="78"/>
    </row>
    <row r="27" spans="1:12" ht="12.75">
      <c r="A27" s="31" t="s">
        <v>213</v>
      </c>
      <c r="B27" s="23">
        <v>0.8411</v>
      </c>
      <c r="C27" s="16" t="s">
        <v>81</v>
      </c>
      <c r="D27" s="25" t="s">
        <v>90</v>
      </c>
      <c r="E27" s="23">
        <v>0.9387</v>
      </c>
      <c r="F27" s="25" t="s">
        <v>117</v>
      </c>
      <c r="G27" s="13"/>
      <c r="H27" s="25" t="s">
        <v>195</v>
      </c>
      <c r="I27" s="23">
        <v>0.8453</v>
      </c>
      <c r="J27" s="78"/>
      <c r="K27" s="79"/>
      <c r="L27" s="89"/>
    </row>
    <row r="28" spans="1:12" ht="12.75">
      <c r="A28" s="21" t="s">
        <v>48</v>
      </c>
      <c r="B28" s="23">
        <v>0.6325</v>
      </c>
      <c r="C28" s="24" t="s">
        <v>82</v>
      </c>
      <c r="D28" s="25" t="s">
        <v>91</v>
      </c>
      <c r="E28" s="25" t="s">
        <v>146</v>
      </c>
      <c r="F28" s="25" t="s">
        <v>123</v>
      </c>
      <c r="G28" s="13"/>
      <c r="H28" s="27" t="s">
        <v>191</v>
      </c>
      <c r="I28" s="23">
        <v>0.6157</v>
      </c>
      <c r="J28" s="78"/>
      <c r="K28" s="79"/>
      <c r="L28" s="79"/>
    </row>
    <row r="29" spans="1:12" ht="12.75">
      <c r="A29" s="44" t="s">
        <v>16</v>
      </c>
      <c r="B29" s="45">
        <v>0.3675</v>
      </c>
      <c r="C29" s="46" t="s">
        <v>83</v>
      </c>
      <c r="D29" s="50" t="s">
        <v>92</v>
      </c>
      <c r="E29" s="50" t="s">
        <v>147</v>
      </c>
      <c r="F29" s="50" t="s">
        <v>124</v>
      </c>
      <c r="G29" s="41"/>
      <c r="H29" s="49" t="s">
        <v>192</v>
      </c>
      <c r="I29" s="45">
        <v>0.3843</v>
      </c>
      <c r="J29" s="78"/>
      <c r="K29" s="89"/>
      <c r="L29" s="79"/>
    </row>
    <row r="30" spans="1:13" ht="12.75">
      <c r="A30" s="21" t="s">
        <v>16</v>
      </c>
      <c r="B30" s="29">
        <v>251</v>
      </c>
      <c r="C30" s="17">
        <v>1435</v>
      </c>
      <c r="D30" s="30" t="s">
        <v>93</v>
      </c>
      <c r="E30" s="30" t="s">
        <v>148</v>
      </c>
      <c r="F30" s="30">
        <v>4008</v>
      </c>
      <c r="G30" s="18">
        <v>11793</v>
      </c>
      <c r="H30" s="13">
        <v>149448</v>
      </c>
      <c r="I30" s="30">
        <v>683479</v>
      </c>
      <c r="J30" s="88"/>
      <c r="K30" s="80"/>
      <c r="L30" s="80"/>
      <c r="M30" s="11"/>
    </row>
    <row r="31" spans="1:12" s="4" customFormat="1" ht="12.75">
      <c r="A31" s="51" t="s">
        <v>215</v>
      </c>
      <c r="B31" s="64">
        <f>B30/B7</f>
        <v>0.8202614379084967</v>
      </c>
      <c r="C31" s="64">
        <f>C30/C7</f>
        <v>0.7513089005235603</v>
      </c>
      <c r="D31" s="64">
        <v>0.63</v>
      </c>
      <c r="E31" s="64">
        <f>E30/E7</f>
        <v>0.31976313841598814</v>
      </c>
      <c r="F31" s="64">
        <f>F30/F7</f>
        <v>0.559698366149979</v>
      </c>
      <c r="G31" s="65">
        <f>G30/G7</f>
        <v>0.5992378048780488</v>
      </c>
      <c r="H31" s="65">
        <f>H30/H7</f>
        <v>0.47353012002382733</v>
      </c>
      <c r="I31" s="65">
        <f>I30/I7</f>
        <v>0.6303435593232845</v>
      </c>
      <c r="J31" s="91"/>
      <c r="K31" s="91"/>
      <c r="L31" s="91"/>
    </row>
    <row r="32" spans="1:13" s="4" customFormat="1" ht="12.75">
      <c r="A32" s="73" t="s">
        <v>216</v>
      </c>
      <c r="B32" s="74">
        <f>B30/B8</f>
        <v>0.916058394160584</v>
      </c>
      <c r="C32" s="74">
        <f aca="true" t="shared" si="1" ref="C32:K32">C30/C8</f>
        <v>0.8521377672209026</v>
      </c>
      <c r="D32" s="74">
        <v>0.71</v>
      </c>
      <c r="E32" s="74">
        <f t="shared" si="1"/>
        <v>0.3714531384350817</v>
      </c>
      <c r="F32" s="74">
        <f t="shared" si="1"/>
        <v>0.630883047379191</v>
      </c>
      <c r="G32" s="74">
        <v>0.68</v>
      </c>
      <c r="H32" s="74">
        <f t="shared" si="1"/>
        <v>0.5369646450129347</v>
      </c>
      <c r="I32" s="74">
        <f t="shared" si="1"/>
        <v>0.7180238452172469</v>
      </c>
      <c r="J32" s="75"/>
      <c r="K32" s="75"/>
      <c r="L32" s="75"/>
      <c r="M32" s="75"/>
    </row>
    <row r="33" spans="1:12" ht="12.75">
      <c r="A33" s="44" t="s">
        <v>17</v>
      </c>
      <c r="B33" s="45">
        <v>0.3104</v>
      </c>
      <c r="C33" s="45">
        <v>0.3899</v>
      </c>
      <c r="D33" s="45">
        <v>0.3977</v>
      </c>
      <c r="E33" s="50" t="s">
        <v>149</v>
      </c>
      <c r="F33" s="45">
        <v>0.3989</v>
      </c>
      <c r="G33" s="41"/>
      <c r="H33" s="49" t="s">
        <v>193</v>
      </c>
      <c r="I33" s="45">
        <v>0.337</v>
      </c>
      <c r="J33" s="78"/>
      <c r="K33" s="89"/>
      <c r="L33" s="79"/>
    </row>
    <row r="34" spans="1:12" ht="12.75">
      <c r="A34" s="44" t="s">
        <v>18</v>
      </c>
      <c r="B34" s="45">
        <v>0.0571</v>
      </c>
      <c r="C34" s="45">
        <v>0.0581</v>
      </c>
      <c r="D34" s="45">
        <v>0.0582</v>
      </c>
      <c r="E34" s="50" t="s">
        <v>150</v>
      </c>
      <c r="F34" s="45">
        <v>0.0624</v>
      </c>
      <c r="G34" s="41"/>
      <c r="H34" s="49" t="s">
        <v>194</v>
      </c>
      <c r="I34" s="45">
        <v>0.0473</v>
      </c>
      <c r="J34" s="78"/>
      <c r="K34" s="89"/>
      <c r="L34" s="79"/>
    </row>
    <row r="35" spans="1:12" ht="12.75">
      <c r="A35" s="21" t="s">
        <v>33</v>
      </c>
      <c r="B35" s="72" t="s">
        <v>167</v>
      </c>
      <c r="C35" s="72" t="s">
        <v>66</v>
      </c>
      <c r="D35" s="72" t="s">
        <v>94</v>
      </c>
      <c r="E35" s="72" t="s">
        <v>140</v>
      </c>
      <c r="F35" s="72" t="s">
        <v>118</v>
      </c>
      <c r="G35" s="13"/>
      <c r="H35" s="27" t="s">
        <v>196</v>
      </c>
      <c r="I35" s="23">
        <v>0.1547</v>
      </c>
      <c r="J35" s="78"/>
      <c r="K35" s="83"/>
      <c r="L35" s="83"/>
    </row>
    <row r="36" spans="1:12" ht="12.75">
      <c r="A36" s="21" t="s">
        <v>34</v>
      </c>
      <c r="B36" s="27" t="s">
        <v>168</v>
      </c>
      <c r="C36" s="27" t="s">
        <v>61</v>
      </c>
      <c r="D36" s="27" t="s">
        <v>95</v>
      </c>
      <c r="E36" s="27" t="s">
        <v>141</v>
      </c>
      <c r="F36" s="27" t="s">
        <v>119</v>
      </c>
      <c r="G36" s="13"/>
      <c r="H36" s="27" t="s">
        <v>197</v>
      </c>
      <c r="I36" s="23">
        <v>0.0686</v>
      </c>
      <c r="J36" s="78"/>
      <c r="K36" s="83"/>
      <c r="L36" s="83"/>
    </row>
    <row r="37" spans="1:12" ht="12.75">
      <c r="A37" s="21" t="s">
        <v>39</v>
      </c>
      <c r="B37" s="27" t="s">
        <v>169</v>
      </c>
      <c r="C37" s="27" t="s">
        <v>62</v>
      </c>
      <c r="D37" s="27" t="s">
        <v>96</v>
      </c>
      <c r="E37" s="27" t="s">
        <v>142</v>
      </c>
      <c r="F37" s="27" t="s">
        <v>120</v>
      </c>
      <c r="G37" s="13"/>
      <c r="H37" s="28" t="s">
        <v>161</v>
      </c>
      <c r="I37" s="23">
        <v>0.0252</v>
      </c>
      <c r="J37" s="78"/>
      <c r="K37" s="83"/>
      <c r="L37" s="83"/>
    </row>
    <row r="38" spans="1:12" ht="12.75">
      <c r="A38" s="21" t="s">
        <v>35</v>
      </c>
      <c r="B38" s="16"/>
      <c r="C38" s="27" t="s">
        <v>63</v>
      </c>
      <c r="D38" s="27" t="s">
        <v>97</v>
      </c>
      <c r="E38" s="27" t="s">
        <v>143</v>
      </c>
      <c r="F38" s="27" t="s">
        <v>121</v>
      </c>
      <c r="G38" s="13"/>
      <c r="H38" s="27" t="s">
        <v>198</v>
      </c>
      <c r="I38" s="23">
        <v>0.0027</v>
      </c>
      <c r="J38" s="78"/>
      <c r="K38" s="83"/>
      <c r="L38" s="83"/>
    </row>
    <row r="39" spans="1:12" ht="12.75">
      <c r="A39" s="21" t="s">
        <v>36</v>
      </c>
      <c r="B39" s="27" t="s">
        <v>170</v>
      </c>
      <c r="C39" s="27" t="s">
        <v>64</v>
      </c>
      <c r="D39" s="27" t="s">
        <v>98</v>
      </c>
      <c r="E39" s="27" t="s">
        <v>144</v>
      </c>
      <c r="F39" s="27" t="s">
        <v>96</v>
      </c>
      <c r="G39" s="13"/>
      <c r="H39" s="27" t="s">
        <v>199</v>
      </c>
      <c r="I39" s="26">
        <v>0.0499</v>
      </c>
      <c r="J39" s="78"/>
      <c r="K39" s="83"/>
      <c r="L39" s="83"/>
    </row>
    <row r="40" spans="1:12" ht="12.75">
      <c r="A40" s="32" t="s">
        <v>40</v>
      </c>
      <c r="B40" s="33"/>
      <c r="C40" s="27" t="s">
        <v>65</v>
      </c>
      <c r="D40" s="27" t="s">
        <v>99</v>
      </c>
      <c r="E40" s="28" t="s">
        <v>145</v>
      </c>
      <c r="F40" s="27" t="s">
        <v>122</v>
      </c>
      <c r="G40" s="13"/>
      <c r="H40" s="27" t="s">
        <v>200</v>
      </c>
      <c r="I40" s="34">
        <v>0.0081</v>
      </c>
      <c r="J40" s="78"/>
      <c r="K40" s="83"/>
      <c r="L40" s="83"/>
    </row>
    <row r="41" spans="1:14" ht="12.75">
      <c r="A41" s="13"/>
      <c r="B41" s="14" t="s">
        <v>0</v>
      </c>
      <c r="C41" s="14" t="s">
        <v>1</v>
      </c>
      <c r="D41" s="14" t="s">
        <v>2</v>
      </c>
      <c r="E41" s="15" t="s">
        <v>3</v>
      </c>
      <c r="F41" s="14" t="s">
        <v>4</v>
      </c>
      <c r="G41" s="14" t="s">
        <v>10</v>
      </c>
      <c r="H41" s="14" t="s">
        <v>134</v>
      </c>
      <c r="I41" s="14" t="s">
        <v>5</v>
      </c>
      <c r="J41" s="86"/>
      <c r="K41" s="87"/>
      <c r="L41" s="86"/>
      <c r="N41" s="4"/>
    </row>
    <row r="42" spans="1:12" s="4" customFormat="1" ht="12.75">
      <c r="A42" s="31" t="s">
        <v>132</v>
      </c>
      <c r="B42" s="35" t="s">
        <v>160</v>
      </c>
      <c r="C42" s="35" t="s">
        <v>133</v>
      </c>
      <c r="D42" s="14">
        <v>18.64</v>
      </c>
      <c r="E42" s="36" t="s">
        <v>151</v>
      </c>
      <c r="F42" s="14">
        <v>18.37</v>
      </c>
      <c r="G42" s="14">
        <v>17.58</v>
      </c>
      <c r="H42" s="14">
        <v>16.29</v>
      </c>
      <c r="I42" s="14">
        <v>18.08</v>
      </c>
      <c r="J42" s="86"/>
      <c r="K42" s="86"/>
      <c r="L42" s="86"/>
    </row>
    <row r="43" spans="1:12" ht="12.75">
      <c r="A43" s="21" t="s">
        <v>11</v>
      </c>
      <c r="B43" s="21">
        <v>22150</v>
      </c>
      <c r="C43" s="37">
        <v>148322</v>
      </c>
      <c r="D43" s="25">
        <v>733162</v>
      </c>
      <c r="E43" s="21">
        <v>60370</v>
      </c>
      <c r="F43" s="21">
        <v>511900</v>
      </c>
      <c r="G43" s="18">
        <f>SUM(B43:F43)</f>
        <v>1475904</v>
      </c>
      <c r="H43" s="18">
        <v>23184338</v>
      </c>
      <c r="I43" s="13">
        <v>96228025</v>
      </c>
      <c r="J43" s="78"/>
      <c r="K43" s="80"/>
      <c r="L43" s="80"/>
    </row>
    <row r="44" spans="1:12" ht="12.75">
      <c r="A44" s="21" t="s">
        <v>49</v>
      </c>
      <c r="B44" s="16" t="s">
        <v>212</v>
      </c>
      <c r="C44" s="16" t="s">
        <v>210</v>
      </c>
      <c r="D44" s="38">
        <v>319515</v>
      </c>
      <c r="E44" s="13">
        <v>26512</v>
      </c>
      <c r="F44" s="38">
        <v>240685</v>
      </c>
      <c r="G44" s="38">
        <v>662797</v>
      </c>
      <c r="H44" s="39" t="s">
        <v>211</v>
      </c>
      <c r="I44" s="14"/>
      <c r="J44" s="86"/>
      <c r="K44" s="86"/>
      <c r="L44" s="78"/>
    </row>
    <row r="45" spans="1:12" s="4" customFormat="1" ht="12.75">
      <c r="A45" s="51" t="s">
        <v>52</v>
      </c>
      <c r="B45" s="65">
        <f aca="true" t="shared" si="2" ref="B45:G45">B44/B7</f>
        <v>24.65686274509804</v>
      </c>
      <c r="C45" s="64">
        <f t="shared" si="2"/>
        <v>35.90628272251309</v>
      </c>
      <c r="D45" s="66">
        <f t="shared" si="2"/>
        <v>35.69202412868633</v>
      </c>
      <c r="E45" s="66">
        <f t="shared" si="2"/>
        <v>19.6239822353812</v>
      </c>
      <c r="F45" s="66">
        <f t="shared" si="2"/>
        <v>33.610529255690544</v>
      </c>
      <c r="G45" s="66">
        <f t="shared" si="2"/>
        <v>33.6787093495935</v>
      </c>
      <c r="H45" s="39"/>
      <c r="I45" s="14"/>
      <c r="J45" s="86"/>
      <c r="K45" s="86"/>
      <c r="L45" s="86"/>
    </row>
    <row r="46" spans="1:12" ht="12.75">
      <c r="A46" s="52" t="s">
        <v>214</v>
      </c>
      <c r="B46" s="42">
        <f aca="true" t="shared" si="3" ref="B46:G46">B44/B43*100</f>
        <v>34.06320541760722</v>
      </c>
      <c r="C46" s="42">
        <f t="shared" si="3"/>
        <v>46.23791480697402</v>
      </c>
      <c r="D46" s="43">
        <f t="shared" si="3"/>
        <v>43.58040924106814</v>
      </c>
      <c r="E46" s="43">
        <f t="shared" si="3"/>
        <v>43.9158522444923</v>
      </c>
      <c r="F46" s="63">
        <f t="shared" si="3"/>
        <v>47.01797226020707</v>
      </c>
      <c r="G46" s="43">
        <f t="shared" si="3"/>
        <v>44.90786663631239</v>
      </c>
      <c r="H46" s="13"/>
      <c r="I46" s="13"/>
      <c r="J46" s="78"/>
      <c r="K46" s="78"/>
      <c r="L46" s="78"/>
    </row>
    <row r="47" spans="1:12" ht="12.75">
      <c r="A47" s="21" t="s">
        <v>41</v>
      </c>
      <c r="B47" s="23">
        <v>0.779</v>
      </c>
      <c r="C47" s="23">
        <v>0.7658</v>
      </c>
      <c r="D47" s="25" t="s">
        <v>100</v>
      </c>
      <c r="E47" s="25" t="s">
        <v>158</v>
      </c>
      <c r="F47" s="23">
        <v>0.7991</v>
      </c>
      <c r="G47" s="13"/>
      <c r="H47" s="23">
        <v>0.7242</v>
      </c>
      <c r="I47" s="26">
        <v>0.7452</v>
      </c>
      <c r="J47" s="78"/>
      <c r="K47" s="79"/>
      <c r="L47" s="79"/>
    </row>
    <row r="48" spans="1:12" ht="12.75">
      <c r="A48" s="21" t="s">
        <v>26</v>
      </c>
      <c r="B48" s="23">
        <v>0.6464</v>
      </c>
      <c r="C48" s="23">
        <v>0.5241</v>
      </c>
      <c r="D48" s="25" t="s">
        <v>101</v>
      </c>
      <c r="E48" s="25" t="s">
        <v>159</v>
      </c>
      <c r="F48" s="25" t="s">
        <v>131</v>
      </c>
      <c r="G48" s="26">
        <v>0.5219</v>
      </c>
      <c r="H48" s="26">
        <v>0.6208</v>
      </c>
      <c r="I48" s="23">
        <v>0.5959</v>
      </c>
      <c r="J48" s="78"/>
      <c r="K48" s="79"/>
      <c r="L48" s="79"/>
    </row>
    <row r="49" spans="1:12" ht="12.75">
      <c r="A49" s="21" t="s">
        <v>53</v>
      </c>
      <c r="B49" s="29">
        <v>11083</v>
      </c>
      <c r="C49" s="21">
        <v>58713</v>
      </c>
      <c r="D49" s="25">
        <v>267377</v>
      </c>
      <c r="E49" s="21">
        <v>28722</v>
      </c>
      <c r="F49" s="21">
        <v>201812</v>
      </c>
      <c r="G49" s="18">
        <f>SUM(B49:F49)</f>
        <v>567707</v>
      </c>
      <c r="H49" s="27">
        <v>10219791</v>
      </c>
      <c r="I49" s="21">
        <v>41827929</v>
      </c>
      <c r="J49" s="84"/>
      <c r="K49" s="80"/>
      <c r="L49" s="80"/>
    </row>
    <row r="50" spans="1:12" ht="12.75">
      <c r="A50" s="21" t="s">
        <v>50</v>
      </c>
      <c r="B50" s="19">
        <v>9.34</v>
      </c>
      <c r="C50" s="16" t="s">
        <v>102</v>
      </c>
      <c r="D50" s="16" t="s">
        <v>103</v>
      </c>
      <c r="E50" s="20">
        <f>E49/E6</f>
        <v>6.005017771273259</v>
      </c>
      <c r="F50" s="20">
        <f>F49/F6</f>
        <v>9.54193853427896</v>
      </c>
      <c r="G50" s="20">
        <f>G49/G6</f>
        <v>8.709700679645909</v>
      </c>
      <c r="H50" s="20">
        <f>H49/H6</f>
        <v>8.3995635753942</v>
      </c>
      <c r="I50" s="20">
        <f>I49/I6</f>
        <v>9.866480775449904</v>
      </c>
      <c r="J50" s="84"/>
      <c r="K50" s="84"/>
      <c r="L50" s="84"/>
    </row>
    <row r="51" spans="1:12" ht="12.75">
      <c r="A51" s="51" t="s">
        <v>19</v>
      </c>
      <c r="B51" s="56">
        <v>0.3536</v>
      </c>
      <c r="C51" s="56">
        <v>0.4759</v>
      </c>
      <c r="D51" s="56">
        <v>0.4765</v>
      </c>
      <c r="E51" s="56">
        <v>0.4422</v>
      </c>
      <c r="F51" s="56">
        <v>0.4986</v>
      </c>
      <c r="G51" s="56">
        <v>0.4781</v>
      </c>
      <c r="H51" s="57" t="s">
        <v>209</v>
      </c>
      <c r="I51" s="56">
        <v>0.4041</v>
      </c>
      <c r="J51" s="78"/>
      <c r="K51" s="79"/>
      <c r="L51" s="79"/>
    </row>
    <row r="52" spans="1:12" ht="12.75">
      <c r="A52" s="21" t="s">
        <v>19</v>
      </c>
      <c r="B52" s="25" t="s">
        <v>176</v>
      </c>
      <c r="C52" s="21">
        <v>53313</v>
      </c>
      <c r="D52" s="25">
        <v>243352</v>
      </c>
      <c r="E52" s="21">
        <v>22771</v>
      </c>
      <c r="F52" s="21">
        <v>200703</v>
      </c>
      <c r="G52" s="13">
        <f>SUM(C52:F52)</f>
        <v>520139</v>
      </c>
      <c r="H52" s="25">
        <v>6243759</v>
      </c>
      <c r="I52" s="21">
        <v>28362542</v>
      </c>
      <c r="J52" s="78"/>
      <c r="K52" s="78"/>
      <c r="L52" s="80"/>
    </row>
    <row r="53" spans="1:12" s="4" customFormat="1" ht="12.75">
      <c r="A53" s="51" t="s">
        <v>51</v>
      </c>
      <c r="B53" s="67" t="s">
        <v>177</v>
      </c>
      <c r="C53" s="67" t="s">
        <v>104</v>
      </c>
      <c r="D53" s="68">
        <v>27.18</v>
      </c>
      <c r="E53" s="68">
        <f>E52/E7</f>
        <v>16.854922279792746</v>
      </c>
      <c r="F53" s="68">
        <f>F52/F7</f>
        <v>28.027230833682445</v>
      </c>
      <c r="G53" s="68">
        <f>G52/G7</f>
        <v>26.429827235772358</v>
      </c>
      <c r="H53" s="68">
        <f>H52/H7</f>
        <v>19.783523022521894</v>
      </c>
      <c r="I53" s="68">
        <f>I52/I7</f>
        <v>26.157563986217784</v>
      </c>
      <c r="J53" s="81"/>
      <c r="K53" s="81"/>
      <c r="L53" s="81"/>
    </row>
    <row r="54" spans="1:13" ht="12.75">
      <c r="A54" s="44" t="s">
        <v>20</v>
      </c>
      <c r="B54" s="45">
        <v>0.3164</v>
      </c>
      <c r="C54" s="45">
        <v>0.4268</v>
      </c>
      <c r="D54" s="45">
        <v>0.4222</v>
      </c>
      <c r="E54" s="45">
        <v>0.3885</v>
      </c>
      <c r="F54" s="45">
        <v>0.4261</v>
      </c>
      <c r="G54" s="44"/>
      <c r="H54" s="50" t="s">
        <v>207</v>
      </c>
      <c r="I54" s="45">
        <v>0.3624</v>
      </c>
      <c r="J54" s="78"/>
      <c r="K54" s="82"/>
      <c r="L54" s="79"/>
      <c r="M54" s="10"/>
    </row>
    <row r="55" spans="1:12" ht="12.75">
      <c r="A55" s="44" t="s">
        <v>21</v>
      </c>
      <c r="B55" s="45">
        <v>0.0373</v>
      </c>
      <c r="C55" s="45">
        <v>0.0491</v>
      </c>
      <c r="D55" s="45">
        <v>0.0542</v>
      </c>
      <c r="E55" s="45">
        <v>0.0537</v>
      </c>
      <c r="F55" s="62">
        <v>0.0725</v>
      </c>
      <c r="G55" s="44"/>
      <c r="H55" s="50" t="s">
        <v>208</v>
      </c>
      <c r="I55" s="53">
        <v>0.0417</v>
      </c>
      <c r="J55" s="78"/>
      <c r="K55" s="79"/>
      <c r="L55" s="79"/>
    </row>
    <row r="56" spans="1:12" ht="12.75">
      <c r="A56" s="13" t="s">
        <v>42</v>
      </c>
      <c r="B56" s="25" t="s">
        <v>171</v>
      </c>
      <c r="C56" s="25" t="s">
        <v>68</v>
      </c>
      <c r="D56" s="25" t="s">
        <v>105</v>
      </c>
      <c r="E56" s="25" t="s">
        <v>152</v>
      </c>
      <c r="F56" s="25" t="s">
        <v>125</v>
      </c>
      <c r="G56" s="21"/>
      <c r="H56" s="27" t="s">
        <v>201</v>
      </c>
      <c r="I56" s="26">
        <v>0.2547</v>
      </c>
      <c r="J56" s="78"/>
      <c r="K56" s="83"/>
      <c r="L56" s="83"/>
    </row>
    <row r="57" spans="1:12" ht="12.75">
      <c r="A57" s="21" t="s">
        <v>43</v>
      </c>
      <c r="B57" s="25" t="s">
        <v>172</v>
      </c>
      <c r="C57" s="25" t="s">
        <v>69</v>
      </c>
      <c r="D57" s="25" t="s">
        <v>106</v>
      </c>
      <c r="E57" s="25" t="s">
        <v>153</v>
      </c>
      <c r="F57" s="25" t="s">
        <v>126</v>
      </c>
      <c r="G57" s="21"/>
      <c r="H57" s="27" t="s">
        <v>202</v>
      </c>
      <c r="I57" s="26">
        <v>0.0705</v>
      </c>
      <c r="J57" s="78"/>
      <c r="K57" s="83"/>
      <c r="L57" s="83"/>
    </row>
    <row r="58" spans="1:12" ht="12.75">
      <c r="A58" s="21" t="s">
        <v>44</v>
      </c>
      <c r="B58" s="25" t="s">
        <v>173</v>
      </c>
      <c r="C58" s="25" t="s">
        <v>70</v>
      </c>
      <c r="D58" s="25" t="s">
        <v>107</v>
      </c>
      <c r="E58" s="25" t="s">
        <v>154</v>
      </c>
      <c r="F58" s="25" t="s">
        <v>127</v>
      </c>
      <c r="G58" s="21"/>
      <c r="H58" s="27" t="s">
        <v>203</v>
      </c>
      <c r="I58" s="26">
        <v>0.0232</v>
      </c>
      <c r="J58" s="78"/>
      <c r="K58" s="83"/>
      <c r="L58" s="83"/>
    </row>
    <row r="59" spans="1:12" ht="12.75">
      <c r="A59" s="21" t="s">
        <v>45</v>
      </c>
      <c r="B59" s="69" t="s">
        <v>174</v>
      </c>
      <c r="C59" s="25" t="s">
        <v>71</v>
      </c>
      <c r="D59" s="25" t="s">
        <v>109</v>
      </c>
      <c r="E59" s="69" t="s">
        <v>155</v>
      </c>
      <c r="F59" s="25" t="s">
        <v>128</v>
      </c>
      <c r="G59" s="21"/>
      <c r="H59" s="27" t="s">
        <v>204</v>
      </c>
      <c r="I59" s="26">
        <v>0.0036</v>
      </c>
      <c r="J59" s="78"/>
      <c r="K59" s="83"/>
      <c r="L59" s="83"/>
    </row>
    <row r="60" spans="1:12" ht="12.75">
      <c r="A60" s="40" t="s">
        <v>47</v>
      </c>
      <c r="B60" s="25" t="s">
        <v>175</v>
      </c>
      <c r="C60" s="25" t="s">
        <v>72</v>
      </c>
      <c r="D60" s="25" t="s">
        <v>110</v>
      </c>
      <c r="E60" s="25" t="s">
        <v>156</v>
      </c>
      <c r="F60" s="25" t="s">
        <v>129</v>
      </c>
      <c r="G60" s="21"/>
      <c r="H60" s="27" t="s">
        <v>205</v>
      </c>
      <c r="I60" s="26">
        <v>0.08</v>
      </c>
      <c r="J60" s="78"/>
      <c r="K60" s="83"/>
      <c r="L60" s="83"/>
    </row>
    <row r="61" spans="1:12" ht="12.75">
      <c r="A61" s="32" t="s">
        <v>46</v>
      </c>
      <c r="B61" s="25" t="s">
        <v>175</v>
      </c>
      <c r="C61" s="25" t="s">
        <v>73</v>
      </c>
      <c r="D61" s="25" t="s">
        <v>111</v>
      </c>
      <c r="E61" s="25" t="s">
        <v>157</v>
      </c>
      <c r="F61" s="25" t="s">
        <v>130</v>
      </c>
      <c r="G61" s="21"/>
      <c r="H61" s="27" t="s">
        <v>206</v>
      </c>
      <c r="I61" s="26">
        <v>0.0723</v>
      </c>
      <c r="J61" s="78"/>
      <c r="K61" s="83"/>
      <c r="L61" s="83"/>
    </row>
    <row r="62" spans="1:12" ht="12.75">
      <c r="A62" s="13"/>
      <c r="B62" s="24"/>
      <c r="C62" s="24"/>
      <c r="D62" s="21"/>
      <c r="E62" s="21"/>
      <c r="F62" s="21"/>
      <c r="G62" s="21"/>
      <c r="H62" s="13"/>
      <c r="I62" s="13"/>
      <c r="J62" s="78"/>
      <c r="K62" s="78"/>
      <c r="L62" s="78"/>
    </row>
    <row r="63" spans="1:12" ht="12.75">
      <c r="A63" s="13" t="s">
        <v>25</v>
      </c>
      <c r="B63" s="24" t="s">
        <v>178</v>
      </c>
      <c r="C63" s="70">
        <v>2.62</v>
      </c>
      <c r="D63" s="21">
        <v>2.97</v>
      </c>
      <c r="E63" s="71">
        <f>E43/E12</f>
        <v>0.900372856077554</v>
      </c>
      <c r="F63" s="71">
        <f>F43/F12</f>
        <v>2.7488696287227072</v>
      </c>
      <c r="G63" s="71">
        <f>G43/G12</f>
        <v>2.5527781429233634</v>
      </c>
      <c r="H63" s="13">
        <v>3.99</v>
      </c>
      <c r="I63" s="20">
        <f>I43/I12</f>
        <v>2.426478132615917</v>
      </c>
      <c r="J63" s="78"/>
      <c r="K63" s="84"/>
      <c r="L63" s="84"/>
    </row>
    <row r="64" spans="1:12" ht="12.75">
      <c r="A64" s="13" t="s">
        <v>22</v>
      </c>
      <c r="B64" s="24"/>
      <c r="C64" s="24"/>
      <c r="D64" s="21"/>
      <c r="E64" s="21"/>
      <c r="F64" s="21"/>
      <c r="G64" s="21"/>
      <c r="H64" s="13"/>
      <c r="I64" s="13"/>
      <c r="J64" s="78"/>
      <c r="K64" s="78"/>
      <c r="L64" s="78"/>
    </row>
    <row r="65" spans="1:12" ht="12.75">
      <c r="A65" s="13" t="s">
        <v>27</v>
      </c>
      <c r="B65" s="70">
        <v>0.75</v>
      </c>
      <c r="C65" s="24" t="s">
        <v>74</v>
      </c>
      <c r="D65" s="37">
        <v>1.84</v>
      </c>
      <c r="E65" s="71">
        <f>E49/E15</f>
        <v>0.6431402404890392</v>
      </c>
      <c r="F65" s="71">
        <f>F49/F15</f>
        <v>1.742357136073627</v>
      </c>
      <c r="G65" s="71">
        <f>G49/G15</f>
        <v>1.5888315780930338</v>
      </c>
      <c r="H65" s="20">
        <f>H49/H15</f>
        <v>3.0373828636983715</v>
      </c>
      <c r="I65" s="20">
        <f>I49/I15</f>
        <v>1.6970934243644733</v>
      </c>
      <c r="J65" s="85"/>
      <c r="K65" s="84"/>
      <c r="L65" s="84"/>
    </row>
    <row r="66" spans="1:12" ht="12.75">
      <c r="A66" s="13" t="s">
        <v>24</v>
      </c>
      <c r="B66" s="16"/>
      <c r="C66" s="16"/>
      <c r="D66" s="13"/>
      <c r="E66" s="13"/>
      <c r="F66" s="13"/>
      <c r="G66" s="13"/>
      <c r="H66" s="13"/>
      <c r="I66" s="13"/>
      <c r="J66" s="78"/>
      <c r="K66" s="78"/>
      <c r="L66" s="78"/>
    </row>
    <row r="67" spans="1:12" ht="12.75">
      <c r="A67" s="41" t="s">
        <v>23</v>
      </c>
      <c r="B67" s="42">
        <v>1.13</v>
      </c>
      <c r="C67" s="54" t="s">
        <v>75</v>
      </c>
      <c r="D67" s="55">
        <v>3.43</v>
      </c>
      <c r="E67" s="43">
        <f>E52/E17</f>
        <v>1.2076262197708951</v>
      </c>
      <c r="F67" s="63">
        <f>F52/F17</f>
        <v>4.373948481018176</v>
      </c>
      <c r="G67" s="43">
        <f>G52/G17</f>
        <v>3.359940829166828</v>
      </c>
      <c r="H67" s="43">
        <f>H52/H17</f>
        <v>4.137274144086597</v>
      </c>
      <c r="I67" s="43">
        <f>I52/I17</f>
        <v>2.8100596668039537</v>
      </c>
      <c r="J67" s="85"/>
      <c r="K67" s="84"/>
      <c r="L67" s="84"/>
    </row>
    <row r="68" spans="1:12" ht="12.75">
      <c r="A68" s="41" t="s">
        <v>24</v>
      </c>
      <c r="B68" s="16"/>
      <c r="C68" s="16"/>
      <c r="D68" s="13"/>
      <c r="E68" s="13"/>
      <c r="F68" s="13"/>
      <c r="G68" s="13"/>
      <c r="H68" s="13"/>
      <c r="I68" s="13"/>
      <c r="J68" s="78"/>
      <c r="K68" s="78"/>
      <c r="L68" s="78"/>
    </row>
    <row r="69" spans="1:12" ht="12.75">
      <c r="A69" s="13"/>
      <c r="B69" s="13"/>
      <c r="C69" s="13"/>
      <c r="D69" s="13"/>
      <c r="E69" s="13"/>
      <c r="F69" s="13"/>
      <c r="G69" s="13"/>
      <c r="H69" s="13"/>
      <c r="I69" s="13"/>
      <c r="J69" s="78"/>
      <c r="K69" s="78"/>
      <c r="L69" s="78"/>
    </row>
    <row r="70" spans="1:12" ht="12.75">
      <c r="A70" s="13"/>
      <c r="B70" s="13"/>
      <c r="C70" s="13"/>
      <c r="D70" s="13"/>
      <c r="E70" s="13"/>
      <c r="F70" s="13"/>
      <c r="G70" s="13"/>
      <c r="H70" s="13"/>
      <c r="I70" s="13"/>
      <c r="J70" s="78"/>
      <c r="K70" s="78"/>
      <c r="L70" s="78"/>
    </row>
    <row r="71" spans="11:12" ht="12.75">
      <c r="K71" s="77"/>
      <c r="L71" s="77"/>
    </row>
    <row r="72" spans="11:12" ht="12.75">
      <c r="K72" s="77"/>
      <c r="L72" s="77"/>
    </row>
    <row r="73" spans="11:12" ht="12.75">
      <c r="K73" s="77"/>
      <c r="L73" s="77"/>
    </row>
    <row r="74" spans="3:12" ht="12.75">
      <c r="C74" s="9"/>
      <c r="K74" s="77"/>
      <c r="L74" s="77"/>
    </row>
    <row r="75" spans="11:12" ht="12.75">
      <c r="K75" s="77"/>
      <c r="L75" s="77"/>
    </row>
    <row r="76" spans="11:12" ht="12.75">
      <c r="K76" s="77"/>
      <c r="L76" s="77"/>
    </row>
    <row r="77" spans="11:12" ht="12.75">
      <c r="K77" s="77"/>
      <c r="L77" s="77"/>
    </row>
    <row r="78" spans="11:12" ht="12.75">
      <c r="K78" s="77"/>
      <c r="L78" s="77"/>
    </row>
    <row r="79" spans="11:12" ht="12.75">
      <c r="K79" s="77"/>
      <c r="L79" s="77"/>
    </row>
    <row r="80" spans="11:12" ht="12.75">
      <c r="K80" s="77"/>
      <c r="L80" s="77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pane ySplit="2" topLeftCell="BM32" activePane="bottomLeft" state="frozen"/>
      <selection pane="topLeft" activeCell="A1" sqref="A1"/>
      <selection pane="bottomLeft" activeCell="A2" sqref="A2:L52"/>
    </sheetView>
  </sheetViews>
  <sheetFormatPr defaultColWidth="9.140625" defaultRowHeight="12.75"/>
  <cols>
    <col min="1" max="1" width="25.28125" style="0" customWidth="1"/>
    <col min="5" max="5" width="13.28125" style="0" customWidth="1"/>
    <col min="8" max="8" width="10.57421875" style="0" customWidth="1"/>
    <col min="9" max="9" width="10.421875" style="0" customWidth="1"/>
    <col min="10" max="10" width="11.28125" style="0" customWidth="1"/>
    <col min="11" max="11" width="11.7109375" style="0" customWidth="1"/>
  </cols>
  <sheetData>
    <row r="2" spans="2:12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2.75">
      <c r="A3" s="4"/>
    </row>
    <row r="6" spans="2:12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9" spans="1:9" ht="12.75">
      <c r="A9" s="4"/>
      <c r="I9" s="8"/>
    </row>
    <row r="10" ht="12.75">
      <c r="I10" s="8"/>
    </row>
    <row r="11" ht="12.75">
      <c r="I11" s="7"/>
    </row>
    <row r="12" ht="12.75">
      <c r="I12" s="1"/>
    </row>
    <row r="16" spans="1:9" ht="12.75">
      <c r="A16" s="4"/>
      <c r="I16" s="7"/>
    </row>
    <row r="17" spans="1:9" ht="12.75">
      <c r="A17" s="3"/>
      <c r="I17" s="7"/>
    </row>
    <row r="18" ht="12.75">
      <c r="I18" s="8"/>
    </row>
    <row r="19" ht="12.75">
      <c r="I19" s="1"/>
    </row>
    <row r="23" ht="12.75">
      <c r="A23" s="4"/>
    </row>
    <row r="24" ht="12.75">
      <c r="A24" s="5"/>
    </row>
    <row r="25" ht="12.75">
      <c r="A25" s="5"/>
    </row>
    <row r="26" ht="12.75">
      <c r="D26" s="8"/>
    </row>
    <row r="27" spans="4:9" ht="12.75">
      <c r="D27" s="8"/>
      <c r="I27" s="3"/>
    </row>
    <row r="28" ht="12.75">
      <c r="D28" s="7"/>
    </row>
    <row r="29" spans="4:9" ht="12.75">
      <c r="D29" s="1"/>
      <c r="I29" s="1"/>
    </row>
    <row r="31" ht="12.75">
      <c r="I31" s="6"/>
    </row>
    <row r="33" ht="12.75">
      <c r="I33" s="2"/>
    </row>
    <row r="34" ht="12.75">
      <c r="I34" s="2"/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2011-05-05T05:31:43Z</cp:lastPrinted>
  <dcterms:created xsi:type="dcterms:W3CDTF">2011-03-19T08:31:24Z</dcterms:created>
  <dcterms:modified xsi:type="dcterms:W3CDTF">2011-05-15T07:07:39Z</dcterms:modified>
  <cp:category/>
  <cp:version/>
  <cp:contentType/>
  <cp:contentStatus/>
</cp:coreProperties>
</file>